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\Website New Site Content\8.5 School Procurement Information\"/>
    </mc:Choice>
  </mc:AlternateContent>
  <bookViews>
    <workbookView xWindow="120" yWindow="15" windowWidth="12120" windowHeight="8325"/>
  </bookViews>
  <sheets>
    <sheet name="Tender Scoring Sheet" sheetId="1" r:id="rId1"/>
  </sheets>
  <calcPr calcId="152511"/>
</workbook>
</file>

<file path=xl/calcChain.xml><?xml version="1.0" encoding="utf-8"?>
<calcChain xmlns="http://schemas.openxmlformats.org/spreadsheetml/2006/main">
  <c r="E11" i="1" l="1"/>
  <c r="D20" i="1"/>
  <c r="F11" i="1"/>
  <c r="G11" i="1"/>
  <c r="G20" i="1"/>
  <c r="H11" i="1"/>
  <c r="I11" i="1"/>
  <c r="I20" i="1"/>
  <c r="J11" i="1"/>
  <c r="K11" i="1"/>
  <c r="L11" i="1"/>
  <c r="L20" i="1"/>
  <c r="M11" i="1"/>
  <c r="E19" i="1"/>
  <c r="F19" i="1"/>
  <c r="F20" i="1"/>
  <c r="G19" i="1"/>
  <c r="H19" i="1"/>
  <c r="H20" i="1"/>
  <c r="I19" i="1"/>
  <c r="J19" i="1"/>
  <c r="K19" i="1"/>
  <c r="L19" i="1"/>
  <c r="M19" i="1"/>
  <c r="E25" i="1"/>
  <c r="D42" i="1"/>
  <c r="F25" i="1"/>
  <c r="G25" i="1"/>
  <c r="H25" i="1"/>
  <c r="I25" i="1"/>
  <c r="J25" i="1"/>
  <c r="K25" i="1"/>
  <c r="L25" i="1"/>
  <c r="M25" i="1"/>
  <c r="E41" i="1"/>
  <c r="L42" i="1"/>
  <c r="L44" i="1"/>
  <c r="F41" i="1"/>
  <c r="F42" i="1"/>
  <c r="G41" i="1"/>
  <c r="H41" i="1"/>
  <c r="I41" i="1"/>
  <c r="J41" i="1"/>
  <c r="K41" i="1"/>
  <c r="L41" i="1"/>
  <c r="M41" i="1"/>
  <c r="M42" i="1"/>
  <c r="F44" i="1"/>
  <c r="D44" i="1"/>
  <c r="K20" i="1"/>
  <c r="M20" i="1"/>
  <c r="M44" i="1"/>
  <c r="J20" i="1"/>
  <c r="I42" i="1"/>
  <c r="I44" i="1"/>
  <c r="H42" i="1"/>
  <c r="H44" i="1"/>
  <c r="K42" i="1"/>
  <c r="J42" i="1"/>
  <c r="J44" i="1"/>
  <c r="G42" i="1"/>
  <c r="G44" i="1"/>
  <c r="K44" i="1"/>
</calcChain>
</file>

<file path=xl/sharedStrings.xml><?xml version="1.0" encoding="utf-8"?>
<sst xmlns="http://schemas.openxmlformats.org/spreadsheetml/2006/main" count="90" uniqueCount="68">
  <si>
    <t>WEIGHTING</t>
  </si>
  <si>
    <t>SUPPLIER 1</t>
  </si>
  <si>
    <t>SUPPLIER 2</t>
  </si>
  <si>
    <t>SUPPLIER 3</t>
  </si>
  <si>
    <t>Received Tender on Time and In Full</t>
  </si>
  <si>
    <t>Level of Presentation, Documents and Templates filled in as per requirements</t>
  </si>
  <si>
    <t>All Samples Received as per specification</t>
  </si>
  <si>
    <t>Operations</t>
  </si>
  <si>
    <t>Environmental packaging</t>
  </si>
  <si>
    <t>Marketing &amp; Decoration</t>
  </si>
  <si>
    <t>Image Resolution and Clarity</t>
  </si>
  <si>
    <t>Restrictions highlighted</t>
  </si>
  <si>
    <t>Launch Plan and changeover ability</t>
  </si>
  <si>
    <t>Preparations Costs</t>
  </si>
  <si>
    <t>Ease of Removal</t>
  </si>
  <si>
    <t>Value add features</t>
  </si>
  <si>
    <t>Score 0-3</t>
  </si>
  <si>
    <t xml:space="preserve">Pallet Friendly Pail </t>
  </si>
  <si>
    <t>Pallet type Loscam or Chep</t>
  </si>
  <si>
    <t>Loscam =3
Chep =1</t>
  </si>
  <si>
    <t xml:space="preserve">Recylable Prog=3
Pick up Own=2
</t>
  </si>
  <si>
    <t>Pail/Lid Pricing</t>
  </si>
  <si>
    <t xml:space="preserve">Material Type  </t>
  </si>
  <si>
    <t>Hvy Duty/HD = 3</t>
  </si>
  <si>
    <t>Ullage = 12%</t>
  </si>
  <si>
    <t>Gross lidded capacity</t>
  </si>
  <si>
    <t>12% + =3
10-11% = 1</t>
  </si>
  <si>
    <t>17ltrs =3
16.8ltrs = 2</t>
  </si>
  <si>
    <t>Guaranteed Strength=3
Within specs requested=2</t>
  </si>
  <si>
    <t>Pail (no stress under load)</t>
  </si>
  <si>
    <t>Handle - comfortable grip</t>
  </si>
  <si>
    <t>comfort level = 0-3</t>
  </si>
  <si>
    <t>Base test within specs</t>
  </si>
  <si>
    <t>0-3</t>
  </si>
  <si>
    <t>Pallet Stacking within specs</t>
  </si>
  <si>
    <t>0 - 3</t>
  </si>
  <si>
    <t>Ease of retraction (nesting)</t>
  </si>
  <si>
    <t>Image deterioration time frame</t>
  </si>
  <si>
    <t>Seal (leakage test)</t>
  </si>
  <si>
    <t>Lid Interlocking (transport/stacking tests)</t>
  </si>
  <si>
    <t>Security Seal</t>
  </si>
  <si>
    <t>Resealable = 3
No resealable = 1</t>
  </si>
  <si>
    <t>Paint Flaking Treatment (Test)</t>
  </si>
  <si>
    <t>Easy access for tinting</t>
  </si>
  <si>
    <t>Lead Times(Shorter = Higher score)</t>
  </si>
  <si>
    <t>In Full on Time =&gt;95% (Guaranteed)</t>
  </si>
  <si>
    <t>Decoration to 90%-100% of pail</t>
  </si>
  <si>
    <t>No of colours from CMYK</t>
  </si>
  <si>
    <t>Lid Decoration - new weight Standards
Adhesive label x Supplier = 3
Printed lid = 1</t>
  </si>
  <si>
    <t>Pricing</t>
  </si>
  <si>
    <t>PAIL Specifications</t>
  </si>
  <si>
    <t>LID Specifications</t>
  </si>
  <si>
    <t>Presentation</t>
  </si>
  <si>
    <t>0 - Not acceptable
1 - 50% as requested
2 - 80% as requested
3 - 100% as requested</t>
  </si>
  <si>
    <t xml:space="preserve">Scoring and Methodology                      </t>
  </si>
  <si>
    <t>PART 1 - PRESENTATION, OPERATIONS &amp; MARKETING - TOTAL</t>
  </si>
  <si>
    <t>PART ONE</t>
  </si>
  <si>
    <t>PART 2 - PRICING AND SPECIFICATIONS</t>
  </si>
  <si>
    <t>PART TWO</t>
  </si>
  <si>
    <t xml:space="preserve">          FINAL SUPPLIERS GRID TOTAL </t>
  </si>
  <si>
    <t>Trading Terms less than 45Days</t>
  </si>
  <si>
    <t>(No of days difference/365)x 10%</t>
  </si>
  <si>
    <r>
      <t xml:space="preserve"> SUPPLIER TENDER  - </t>
    </r>
    <r>
      <rPr>
        <b/>
        <i/>
        <sz val="12"/>
        <rFont val="Arial Greek"/>
        <family val="2"/>
        <charset val="161"/>
      </rPr>
      <t>Scoring Sheet</t>
    </r>
  </si>
  <si>
    <t>SUPPLIER 4</t>
  </si>
  <si>
    <t>SUPPLIER 5</t>
  </si>
  <si>
    <t>SUPPLIER 6</t>
  </si>
  <si>
    <t>SUPPLIER 7</t>
  </si>
  <si>
    <t>SUPPLIER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</si>
</sst>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_-&quot;$&quot;* #,##0_-;\-&quot;$&quot;* #,##0_-;_-&quot;$&quot;* &quot;-&quot;??_-;_-@_-"/>
    <numFmt numFmtId="168" formatCode="#,##0_ ;\-#,##0\ "/>
  </numFmts>
  <fonts count="19" x14ac:knownFonts="1">
    <font>
      <sz val="10"/>
      <name val="Arial"/>
    </font>
    <font>
      <sz val="10"/>
      <name val="Arial"/>
    </font>
    <font>
      <sz val="10"/>
      <name val="Arial Narrow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color indexed="16"/>
      <name val="Arial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b/>
      <sz val="8"/>
      <color indexed="16"/>
      <name val="Arial"/>
    </font>
    <font>
      <b/>
      <sz val="8"/>
      <color indexed="16"/>
      <name val="Arial Narrow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 Greek"/>
      <family val="2"/>
      <charset val="161"/>
    </font>
    <font>
      <b/>
      <i/>
      <sz val="12"/>
      <name val="Arial Greek"/>
      <family val="2"/>
      <charset val="161"/>
    </font>
    <font>
      <sz val="12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4" applyFont="1" applyBorder="1" applyAlignment="1">
      <alignment horizontal="center" wrapText="1"/>
    </xf>
    <xf numFmtId="0" fontId="4" fillId="0" borderId="0" xfId="4" applyFont="1"/>
    <xf numFmtId="164" fontId="5" fillId="0" borderId="0" xfId="5" applyNumberFormat="1" applyFont="1" applyAlignment="1">
      <alignment horizontal="center"/>
    </xf>
    <xf numFmtId="0" fontId="4" fillId="0" borderId="0" xfId="4" applyFont="1" applyAlignment="1">
      <alignment wrapText="1"/>
    </xf>
    <xf numFmtId="0" fontId="5" fillId="2" borderId="1" xfId="4" applyFont="1" applyFill="1" applyBorder="1" applyAlignment="1">
      <alignment horizontal="center" wrapText="1"/>
    </xf>
    <xf numFmtId="0" fontId="7" fillId="0" borderId="0" xfId="4" applyFont="1"/>
    <xf numFmtId="0" fontId="4" fillId="0" borderId="1" xfId="0" applyFont="1" applyBorder="1" applyAlignment="1">
      <alignment wrapText="1"/>
    </xf>
    <xf numFmtId="0" fontId="4" fillId="0" borderId="3" xfId="4" applyFont="1" applyBorder="1"/>
    <xf numFmtId="164" fontId="5" fillId="0" borderId="3" xfId="5" applyNumberFormat="1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8" fillId="0" borderId="0" xfId="4" applyFont="1"/>
    <xf numFmtId="0" fontId="4" fillId="0" borderId="1" xfId="4" applyFont="1" applyBorder="1"/>
    <xf numFmtId="164" fontId="5" fillId="0" borderId="1" xfId="5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1" xfId="4" applyFont="1" applyBorder="1" applyAlignment="1">
      <alignment horizontal="left" vertical="top" wrapText="1"/>
    </xf>
    <xf numFmtId="0" fontId="4" fillId="0" borderId="0" xfId="4" applyFont="1" applyAlignment="1">
      <alignment horizontal="left" vertical="top"/>
    </xf>
    <xf numFmtId="0" fontId="4" fillId="0" borderId="6" xfId="4" applyFont="1" applyBorder="1"/>
    <xf numFmtId="0" fontId="4" fillId="0" borderId="6" xfId="4" applyFont="1" applyBorder="1" applyAlignment="1">
      <alignment wrapText="1"/>
    </xf>
    <xf numFmtId="0" fontId="4" fillId="0" borderId="4" xfId="4" applyFont="1" applyBorder="1"/>
    <xf numFmtId="0" fontId="4" fillId="0" borderId="7" xfId="4" applyFont="1" applyBorder="1"/>
    <xf numFmtId="164" fontId="5" fillId="0" borderId="7" xfId="5" applyNumberFormat="1" applyFont="1" applyBorder="1" applyAlignment="1">
      <alignment horizontal="center"/>
    </xf>
    <xf numFmtId="0" fontId="4" fillId="0" borderId="8" xfId="4" applyFont="1" applyBorder="1"/>
    <xf numFmtId="0" fontId="4" fillId="0" borderId="9" xfId="4" applyFont="1" applyBorder="1" applyAlignment="1">
      <alignment wrapText="1"/>
    </xf>
    <xf numFmtId="164" fontId="5" fillId="0" borderId="9" xfId="5" applyNumberFormat="1" applyFont="1" applyBorder="1" applyAlignment="1">
      <alignment horizontal="center" wrapText="1"/>
    </xf>
    <xf numFmtId="0" fontId="4" fillId="0" borderId="10" xfId="4" applyFont="1" applyBorder="1" applyAlignment="1">
      <alignment wrapText="1"/>
    </xf>
    <xf numFmtId="164" fontId="4" fillId="0" borderId="0" xfId="4" applyNumberFormat="1" applyFont="1"/>
    <xf numFmtId="0" fontId="4" fillId="0" borderId="1" xfId="4" applyFont="1" applyBorder="1" applyAlignment="1">
      <alignment wrapText="1"/>
    </xf>
    <xf numFmtId="166" fontId="4" fillId="0" borderId="1" xfId="2" applyNumberFormat="1" applyFont="1" applyBorder="1" applyAlignment="1">
      <alignment wrapText="1"/>
    </xf>
    <xf numFmtId="0" fontId="4" fillId="0" borderId="5" xfId="4" applyFont="1" applyBorder="1"/>
    <xf numFmtId="0" fontId="4" fillId="0" borderId="1" xfId="4" applyFont="1" applyBorder="1" applyAlignment="1">
      <alignment horizontal="center" wrapText="1"/>
    </xf>
    <xf numFmtId="165" fontId="5" fillId="3" borderId="1" xfId="4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top" wrapText="1"/>
    </xf>
    <xf numFmtId="0" fontId="4" fillId="0" borderId="6" xfId="4" applyFont="1" applyBorder="1" applyAlignment="1">
      <alignment horizontal="center" wrapText="1"/>
    </xf>
    <xf numFmtId="0" fontId="4" fillId="0" borderId="7" xfId="4" applyFont="1" applyBorder="1" applyAlignment="1">
      <alignment horizontal="center"/>
    </xf>
    <xf numFmtId="0" fontId="4" fillId="0" borderId="9" xfId="4" applyFont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9" fontId="4" fillId="0" borderId="1" xfId="4" applyNumberFormat="1" applyFont="1" applyBorder="1" applyAlignment="1">
      <alignment horizontal="center" wrapText="1"/>
    </xf>
    <xf numFmtId="0" fontId="4" fillId="0" borderId="11" xfId="4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7" xfId="1" applyNumberFormat="1" applyFont="1" applyFill="1" applyBorder="1" applyAlignment="1">
      <alignment horizontal="center" wrapText="1"/>
    </xf>
    <xf numFmtId="0" fontId="5" fillId="2" borderId="12" xfId="4" applyFont="1" applyFill="1" applyBorder="1" applyAlignment="1">
      <alignment horizontal="center" wrapText="1"/>
    </xf>
    <xf numFmtId="0" fontId="5" fillId="2" borderId="10" xfId="4" applyFont="1" applyFill="1" applyBorder="1" applyAlignment="1">
      <alignment horizontal="center" wrapText="1"/>
    </xf>
    <xf numFmtId="168" fontId="5" fillId="2" borderId="12" xfId="1" applyNumberFormat="1" applyFont="1" applyFill="1" applyBorder="1" applyAlignment="1">
      <alignment horizontal="center" wrapText="1"/>
    </xf>
    <xf numFmtId="164" fontId="5" fillId="0" borderId="6" xfId="5" applyNumberFormat="1" applyFont="1" applyBorder="1" applyAlignment="1">
      <alignment horizontal="center" wrapText="1"/>
    </xf>
    <xf numFmtId="166" fontId="4" fillId="0" borderId="6" xfId="2" applyNumberFormat="1" applyFont="1" applyBorder="1" applyAlignment="1">
      <alignment horizontal="center" wrapText="1"/>
    </xf>
    <xf numFmtId="166" fontId="4" fillId="0" borderId="6" xfId="2" applyNumberFormat="1" applyFont="1" applyBorder="1" applyAlignment="1">
      <alignment wrapText="1"/>
    </xf>
    <xf numFmtId="168" fontId="5" fillId="2" borderId="10" xfId="1" applyNumberFormat="1" applyFont="1" applyFill="1" applyBorder="1" applyAlignment="1">
      <alignment horizontal="center" wrapText="1"/>
    </xf>
    <xf numFmtId="0" fontId="4" fillId="0" borderId="13" xfId="4" applyFont="1" applyBorder="1" applyAlignment="1">
      <alignment wrapText="1"/>
    </xf>
    <xf numFmtId="0" fontId="5" fillId="2" borderId="14" xfId="4" applyFont="1" applyFill="1" applyBorder="1" applyAlignment="1">
      <alignment horizontal="center" wrapText="1"/>
    </xf>
    <xf numFmtId="0" fontId="4" fillId="0" borderId="15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0" fontId="4" fillId="0" borderId="15" xfId="4" applyFont="1" applyBorder="1"/>
    <xf numFmtId="0" fontId="4" fillId="0" borderId="16" xfId="4" applyFont="1" applyBorder="1"/>
    <xf numFmtId="166" fontId="4" fillId="0" borderId="14" xfId="2" applyNumberFormat="1" applyFont="1" applyBorder="1" applyAlignment="1">
      <alignment wrapText="1"/>
    </xf>
    <xf numFmtId="0" fontId="4" fillId="0" borderId="14" xfId="4" applyFont="1" applyBorder="1"/>
    <xf numFmtId="0" fontId="5" fillId="2" borderId="17" xfId="4" applyFont="1" applyFill="1" applyBorder="1" applyAlignment="1">
      <alignment horizontal="center" wrapText="1"/>
    </xf>
    <xf numFmtId="0" fontId="5" fillId="2" borderId="18" xfId="4" applyFont="1" applyFill="1" applyBorder="1" applyAlignment="1">
      <alignment horizontal="center" wrapText="1"/>
    </xf>
    <xf numFmtId="168" fontId="5" fillId="2" borderId="8" xfId="1" applyNumberFormat="1" applyFont="1" applyFill="1" applyBorder="1" applyAlignment="1">
      <alignment horizontal="center" wrapText="1"/>
    </xf>
    <xf numFmtId="164" fontId="5" fillId="0" borderId="19" xfId="5" applyNumberFormat="1" applyFont="1" applyBorder="1" applyAlignment="1">
      <alignment horizontal="center" wrapText="1"/>
    </xf>
    <xf numFmtId="168" fontId="5" fillId="2" borderId="18" xfId="1" applyNumberFormat="1" applyFont="1" applyFill="1" applyBorder="1" applyAlignment="1">
      <alignment horizontal="center" wrapText="1"/>
    </xf>
    <xf numFmtId="166" fontId="4" fillId="0" borderId="19" xfId="2" applyNumberFormat="1" applyFont="1" applyBorder="1" applyAlignment="1">
      <alignment wrapText="1"/>
    </xf>
    <xf numFmtId="168" fontId="5" fillId="2" borderId="17" xfId="1" applyNumberFormat="1" applyFont="1" applyFill="1" applyBorder="1" applyAlignment="1">
      <alignment horizontal="center" wrapText="1"/>
    </xf>
    <xf numFmtId="16" fontId="4" fillId="0" borderId="7" xfId="4" applyNumberFormat="1" applyFont="1" applyBorder="1" applyAlignment="1">
      <alignment horizontal="center" wrapText="1"/>
    </xf>
    <xf numFmtId="0" fontId="5" fillId="4" borderId="21" xfId="0" applyFont="1" applyFill="1" applyBorder="1" applyAlignment="1">
      <alignment horizontal="left" vertical="center" wrapText="1"/>
    </xf>
    <xf numFmtId="0" fontId="6" fillId="5" borderId="10" xfId="4" applyFont="1" applyFill="1" applyBorder="1" applyAlignment="1">
      <alignment horizontal="center" vertical="center"/>
    </xf>
    <xf numFmtId="0" fontId="6" fillId="5" borderId="17" xfId="4" applyFont="1" applyFill="1" applyBorder="1" applyAlignment="1">
      <alignment horizontal="center" vertical="center"/>
    </xf>
    <xf numFmtId="16" fontId="4" fillId="0" borderId="6" xfId="4" applyNumberFormat="1" applyFont="1" applyBorder="1" applyAlignment="1">
      <alignment horizontal="center" wrapText="1"/>
    </xf>
    <xf numFmtId="164" fontId="5" fillId="2" borderId="10" xfId="5" applyNumberFormat="1" applyFont="1" applyFill="1" applyBorder="1" applyAlignment="1">
      <alignment horizontal="center"/>
    </xf>
    <xf numFmtId="168" fontId="6" fillId="6" borderId="10" xfId="1" applyNumberFormat="1" applyFont="1" applyFill="1" applyBorder="1" applyAlignment="1">
      <alignment horizontal="center" vertical="center" wrapText="1"/>
    </xf>
    <xf numFmtId="168" fontId="6" fillId="6" borderId="17" xfId="1" applyNumberFormat="1" applyFont="1" applyFill="1" applyBorder="1" applyAlignment="1">
      <alignment horizontal="center" vertical="center" wrapText="1"/>
    </xf>
    <xf numFmtId="0" fontId="4" fillId="4" borderId="22" xfId="4" applyFont="1" applyFill="1" applyBorder="1"/>
    <xf numFmtId="0" fontId="4" fillId="0" borderId="6" xfId="4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4" applyFont="1" applyBorder="1" applyAlignment="1">
      <alignment horizontal="center"/>
    </xf>
    <xf numFmtId="164" fontId="5" fillId="0" borderId="12" xfId="5" applyNumberFormat="1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12" xfId="4" applyFont="1" applyBorder="1"/>
    <xf numFmtId="0" fontId="4" fillId="0" borderId="18" xfId="4" applyFont="1" applyBorder="1"/>
    <xf numFmtId="0" fontId="4" fillId="0" borderId="12" xfId="4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4" fontId="5" fillId="0" borderId="6" xfId="5" applyNumberFormat="1" applyFont="1" applyBorder="1" applyAlignment="1">
      <alignment horizontal="center"/>
    </xf>
    <xf numFmtId="0" fontId="4" fillId="0" borderId="19" xfId="4" applyFont="1" applyBorder="1"/>
    <xf numFmtId="0" fontId="5" fillId="0" borderId="9" xfId="4" applyFont="1" applyFill="1" applyBorder="1" applyAlignment="1">
      <alignment horizontal="center" wrapText="1"/>
    </xf>
    <xf numFmtId="0" fontId="5" fillId="0" borderId="23" xfId="4" applyFont="1" applyFill="1" applyBorder="1" applyAlignment="1">
      <alignment horizontal="center" wrapText="1"/>
    </xf>
    <xf numFmtId="0" fontId="5" fillId="0" borderId="2" xfId="4" applyFont="1" applyFill="1" applyBorder="1" applyAlignment="1">
      <alignment horizontal="center" wrapText="1"/>
    </xf>
    <xf numFmtId="0" fontId="5" fillId="0" borderId="24" xfId="4" applyFont="1" applyFill="1" applyBorder="1" applyAlignment="1">
      <alignment horizontal="center" wrapText="1"/>
    </xf>
    <xf numFmtId="0" fontId="5" fillId="0" borderId="6" xfId="4" applyFont="1" applyFill="1" applyBorder="1" applyAlignment="1">
      <alignment horizontal="center" wrapText="1"/>
    </xf>
    <xf numFmtId="0" fontId="5" fillId="0" borderId="19" xfId="4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textRotation="255" wrapText="1"/>
    </xf>
    <xf numFmtId="0" fontId="9" fillId="0" borderId="25" xfId="4" applyFont="1" applyFill="1" applyBorder="1" applyAlignment="1">
      <alignment horizontal="center" vertical="center" wrapText="1"/>
    </xf>
    <xf numFmtId="165" fontId="4" fillId="0" borderId="14" xfId="4" applyNumberFormat="1" applyFont="1" applyFill="1" applyBorder="1" applyAlignment="1">
      <alignment horizontal="center" wrapText="1"/>
    </xf>
    <xf numFmtId="165" fontId="4" fillId="0" borderId="1" xfId="4" applyNumberFormat="1" applyFont="1" applyFill="1" applyBorder="1" applyAlignment="1">
      <alignment horizontal="center" wrapText="1"/>
    </xf>
    <xf numFmtId="0" fontId="4" fillId="0" borderId="0" xfId="4" applyFont="1" applyFill="1" applyAlignment="1">
      <alignment wrapText="1"/>
    </xf>
    <xf numFmtId="0" fontId="8" fillId="0" borderId="0" xfId="4" applyFont="1" applyFill="1"/>
    <xf numFmtId="164" fontId="5" fillId="2" borderId="12" xfId="5" applyNumberFormat="1" applyFont="1" applyFill="1" applyBorder="1" applyAlignment="1">
      <alignment horizontal="center" wrapText="1"/>
    </xf>
    <xf numFmtId="0" fontId="4" fillId="0" borderId="3" xfId="4" applyFont="1" applyBorder="1" applyAlignment="1">
      <alignment wrapText="1"/>
    </xf>
    <xf numFmtId="0" fontId="4" fillId="0" borderId="3" xfId="4" applyFont="1" applyFill="1" applyBorder="1" applyAlignment="1">
      <alignment horizontal="center" wrapText="1"/>
    </xf>
    <xf numFmtId="164" fontId="5" fillId="0" borderId="3" xfId="5" applyNumberFormat="1" applyFont="1" applyBorder="1" applyAlignment="1">
      <alignment horizontal="center" wrapText="1"/>
    </xf>
    <xf numFmtId="166" fontId="4" fillId="0" borderId="3" xfId="2" applyNumberFormat="1" applyFont="1" applyBorder="1" applyAlignment="1">
      <alignment horizontal="center" wrapText="1"/>
    </xf>
    <xf numFmtId="166" fontId="4" fillId="0" borderId="3" xfId="2" applyNumberFormat="1" applyFont="1" applyBorder="1" applyAlignment="1">
      <alignment wrapText="1"/>
    </xf>
    <xf numFmtId="166" fontId="4" fillId="0" borderId="4" xfId="2" applyNumberFormat="1" applyFont="1" applyBorder="1" applyAlignment="1">
      <alignment wrapText="1"/>
    </xf>
    <xf numFmtId="165" fontId="9" fillId="7" borderId="6" xfId="4" applyNumberFormat="1" applyFont="1" applyFill="1" applyBorder="1" applyAlignment="1">
      <alignment horizontal="center" vertical="center" wrapText="1"/>
    </xf>
    <xf numFmtId="0" fontId="4" fillId="0" borderId="26" xfId="4" applyFont="1" applyBorder="1" applyAlignment="1">
      <alignment wrapText="1"/>
    </xf>
    <xf numFmtId="165" fontId="5" fillId="3" borderId="14" xfId="4" applyNumberFormat="1" applyFont="1" applyFill="1" applyBorder="1" applyAlignment="1">
      <alignment horizontal="center" vertical="center"/>
    </xf>
    <xf numFmtId="164" fontId="5" fillId="0" borderId="9" xfId="5" applyNumberFormat="1" applyFont="1" applyFill="1" applyBorder="1" applyAlignment="1">
      <alignment horizontal="center" wrapText="1"/>
    </xf>
    <xf numFmtId="164" fontId="5" fillId="0" borderId="2" xfId="5" applyNumberFormat="1" applyFont="1" applyFill="1" applyBorder="1" applyAlignment="1">
      <alignment horizontal="center" wrapText="1"/>
    </xf>
    <xf numFmtId="164" fontId="5" fillId="0" borderId="6" xfId="5" applyNumberFormat="1" applyFont="1" applyFill="1" applyBorder="1" applyAlignment="1">
      <alignment horizontal="center" wrapText="1"/>
    </xf>
    <xf numFmtId="164" fontId="5" fillId="2" borderId="10" xfId="5" applyNumberFormat="1" applyFont="1" applyFill="1" applyBorder="1" applyAlignment="1">
      <alignment horizontal="center" wrapText="1"/>
    </xf>
    <xf numFmtId="165" fontId="11" fillId="3" borderId="10" xfId="4" applyNumberFormat="1" applyFont="1" applyFill="1" applyBorder="1" applyAlignment="1">
      <alignment horizontal="center" vertical="center"/>
    </xf>
    <xf numFmtId="165" fontId="11" fillId="3" borderId="17" xfId="4" applyNumberFormat="1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wrapText="1"/>
    </xf>
    <xf numFmtId="164" fontId="4" fillId="2" borderId="12" xfId="4" applyNumberFormat="1" applyFont="1" applyFill="1" applyBorder="1" applyAlignment="1">
      <alignment horizontal="center"/>
    </xf>
    <xf numFmtId="164" fontId="5" fillId="0" borderId="27" xfId="5" applyNumberFormat="1" applyFont="1" applyBorder="1" applyAlignment="1">
      <alignment horizontal="center" wrapText="1"/>
    </xf>
    <xf numFmtId="0" fontId="4" fillId="0" borderId="27" xfId="4" applyFont="1" applyFill="1" applyBorder="1" applyAlignment="1">
      <alignment horizontal="left" vertical="top"/>
    </xf>
    <xf numFmtId="0" fontId="4" fillId="0" borderId="6" xfId="4" applyFont="1" applyFill="1" applyBorder="1" applyAlignment="1">
      <alignment horizontal="left" vertical="top"/>
    </xf>
    <xf numFmtId="0" fontId="4" fillId="0" borderId="19" xfId="4" applyFont="1" applyFill="1" applyBorder="1" applyAlignment="1">
      <alignment horizontal="left" vertical="top"/>
    </xf>
    <xf numFmtId="164" fontId="5" fillId="0" borderId="28" xfId="5" applyNumberFormat="1" applyFont="1" applyFill="1" applyBorder="1" applyAlignment="1">
      <alignment horizontal="center" wrapText="1"/>
    </xf>
    <xf numFmtId="168" fontId="5" fillId="0" borderId="28" xfId="1" applyNumberFormat="1" applyFont="1" applyFill="1" applyBorder="1" applyAlignment="1">
      <alignment horizontal="center" wrapText="1"/>
    </xf>
    <xf numFmtId="168" fontId="5" fillId="0" borderId="29" xfId="1" applyNumberFormat="1" applyFont="1" applyFill="1" applyBorder="1" applyAlignment="1">
      <alignment horizontal="center" wrapText="1"/>
    </xf>
    <xf numFmtId="166" fontId="5" fillId="0" borderId="16" xfId="1" applyNumberFormat="1" applyFont="1" applyFill="1" applyBorder="1" applyAlignment="1">
      <alignment horizontal="center" wrapText="1"/>
    </xf>
    <xf numFmtId="166" fontId="5" fillId="0" borderId="7" xfId="1" applyNumberFormat="1" applyFont="1" applyFill="1" applyBorder="1" applyAlignment="1">
      <alignment horizontal="center" wrapText="1"/>
    </xf>
    <xf numFmtId="166" fontId="5" fillId="0" borderId="20" xfId="1" applyNumberFormat="1" applyFont="1" applyFill="1" applyBorder="1" applyAlignment="1">
      <alignment horizontal="center" wrapText="1"/>
    </xf>
    <xf numFmtId="0" fontId="12" fillId="7" borderId="39" xfId="4" applyFont="1" applyFill="1" applyBorder="1" applyAlignment="1">
      <alignment horizontal="center" vertical="center" textRotation="255" wrapText="1"/>
    </xf>
    <xf numFmtId="0" fontId="12" fillId="7" borderId="25" xfId="4" applyFont="1" applyFill="1" applyBorder="1" applyAlignment="1">
      <alignment horizontal="center" vertical="center" textRotation="255" wrapText="1"/>
    </xf>
    <xf numFmtId="0" fontId="12" fillId="7" borderId="40" xfId="4" applyFont="1" applyFill="1" applyBorder="1" applyAlignment="1">
      <alignment horizontal="center" vertical="center" textRotation="255" wrapText="1"/>
    </xf>
    <xf numFmtId="0" fontId="4" fillId="0" borderId="34" xfId="4" applyFont="1" applyBorder="1" applyAlignment="1"/>
    <xf numFmtId="0" fontId="0" fillId="0" borderId="34" xfId="0" applyBorder="1" applyAlignment="1"/>
    <xf numFmtId="0" fontId="11" fillId="3" borderId="22" xfId="4" applyFont="1" applyFill="1" applyBorder="1" applyAlignment="1">
      <alignment vertical="center"/>
    </xf>
    <xf numFmtId="0" fontId="16" fillId="0" borderId="30" xfId="0" applyFont="1" applyBorder="1" applyAlignment="1"/>
    <xf numFmtId="0" fontId="16" fillId="0" borderId="21" xfId="0" applyFont="1" applyBorder="1" applyAlignment="1"/>
    <xf numFmtId="0" fontId="12" fillId="6" borderId="41" xfId="4" applyFont="1" applyFill="1" applyBorder="1" applyAlignment="1">
      <alignment horizontal="center" vertical="center" textRotation="255" wrapText="1"/>
    </xf>
    <xf numFmtId="0" fontId="12" fillId="0" borderId="42" xfId="0" applyFont="1" applyBorder="1" applyAlignment="1">
      <alignment horizontal="center" vertical="center" textRotation="255" wrapText="1"/>
    </xf>
    <xf numFmtId="0" fontId="12" fillId="0" borderId="40" xfId="0" applyFont="1" applyBorder="1" applyAlignment="1">
      <alignment horizontal="center" vertical="center" textRotation="255" wrapText="1"/>
    </xf>
    <xf numFmtId="0" fontId="11" fillId="0" borderId="25" xfId="0" applyFont="1" applyBorder="1" applyAlignment="1">
      <alignment horizontal="center" vertical="center" wrapText="1"/>
    </xf>
    <xf numFmtId="0" fontId="0" fillId="0" borderId="43" xfId="0" applyBorder="1" applyAlignment="1"/>
    <xf numFmtId="0" fontId="0" fillId="0" borderId="21" xfId="0" applyBorder="1" applyAlignment="1"/>
    <xf numFmtId="164" fontId="11" fillId="3" borderId="43" xfId="4" applyNumberFormat="1" applyFont="1" applyFill="1" applyBorder="1" applyAlignment="1">
      <alignment horizontal="center" vertical="center" wrapText="1"/>
    </xf>
    <xf numFmtId="0" fontId="2" fillId="3" borderId="21" xfId="3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3" fillId="8" borderId="0" xfId="4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9" fillId="6" borderId="31" xfId="4" applyNumberFormat="1" applyFont="1" applyFill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9" fillId="7" borderId="30" xfId="4" applyFont="1" applyFill="1" applyBorder="1" applyAlignment="1">
      <alignment horizontal="left" vertical="center" wrapText="1"/>
    </xf>
    <xf numFmtId="0" fontId="10" fillId="7" borderId="30" xfId="3" applyFont="1" applyFill="1" applyBorder="1" applyAlignment="1">
      <alignment horizontal="left" vertical="center" wrapText="1"/>
    </xf>
    <xf numFmtId="164" fontId="9" fillId="7" borderId="32" xfId="4" applyNumberFormat="1" applyFont="1" applyFill="1" applyBorder="1" applyAlignment="1">
      <alignment horizontal="center" vertical="center" wrapText="1"/>
    </xf>
    <xf numFmtId="0" fontId="10" fillId="7" borderId="33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9" fillId="6" borderId="30" xfId="4" applyFont="1" applyFill="1" applyBorder="1" applyAlignment="1">
      <alignment horizontal="center" vertical="center" wrapText="1"/>
    </xf>
    <xf numFmtId="0" fontId="10" fillId="0" borderId="30" xfId="3" applyFont="1" applyBorder="1" applyAlignment="1">
      <alignment horizontal="center" vertical="center" wrapText="1"/>
    </xf>
    <xf numFmtId="0" fontId="4" fillId="0" borderId="44" xfId="4" applyFont="1" applyBorder="1" applyAlignment="1">
      <alignment wrapText="1"/>
    </xf>
    <xf numFmtId="16" fontId="4" fillId="0" borderId="3" xfId="4" applyNumberFormat="1" applyFont="1" applyBorder="1" applyAlignment="1">
      <alignment horizontal="center" wrapText="1"/>
    </xf>
    <xf numFmtId="0" fontId="5" fillId="2" borderId="15" xfId="4" applyFont="1" applyFill="1" applyBorder="1" applyAlignment="1">
      <alignment horizontal="center" wrapText="1"/>
    </xf>
    <xf numFmtId="0" fontId="5" fillId="2" borderId="3" xfId="4" applyFont="1" applyFill="1" applyBorder="1" applyAlignment="1">
      <alignment horizontal="center" wrapText="1"/>
    </xf>
    <xf numFmtId="0" fontId="5" fillId="2" borderId="4" xfId="4" applyFont="1" applyFill="1" applyBorder="1" applyAlignment="1">
      <alignment horizontal="center" wrapText="1"/>
    </xf>
    <xf numFmtId="0" fontId="5" fillId="2" borderId="5" xfId="4" applyFont="1" applyFill="1" applyBorder="1" applyAlignment="1">
      <alignment horizontal="center" wrapText="1"/>
    </xf>
    <xf numFmtId="0" fontId="5" fillId="2" borderId="33" xfId="4" applyFont="1" applyFill="1" applyBorder="1" applyAlignment="1">
      <alignment horizontal="center" wrapText="1"/>
    </xf>
    <xf numFmtId="0" fontId="5" fillId="2" borderId="6" xfId="4" applyFont="1" applyFill="1" applyBorder="1" applyAlignment="1">
      <alignment horizontal="center" wrapText="1"/>
    </xf>
    <xf numFmtId="0" fontId="5" fillId="2" borderId="19" xfId="4" applyFont="1" applyFill="1" applyBorder="1" applyAlignment="1">
      <alignment horizontal="center" wrapText="1"/>
    </xf>
    <xf numFmtId="0" fontId="17" fillId="4" borderId="22" xfId="4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wrapText="1"/>
    </xf>
    <xf numFmtId="0" fontId="16" fillId="0" borderId="37" xfId="4" applyFont="1" applyBorder="1" applyAlignment="1">
      <alignment horizontal="center" vertical="center" wrapText="1"/>
    </xf>
    <xf numFmtId="0" fontId="16" fillId="0" borderId="38" xfId="4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/>
    <xf numFmtId="0" fontId="11" fillId="0" borderId="38" xfId="4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_001Brushes Ranging Review and Tender Worksheet Supplier GRID" xfId="3"/>
    <cellStyle name="Normal_Brushes Ranging Review and Tender Worksheet November 04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22" workbookViewId="0">
      <selection activeCell="E34" sqref="E34"/>
    </sheetView>
  </sheetViews>
  <sheetFormatPr defaultColWidth="8.85546875" defaultRowHeight="11.25" x14ac:dyDescent="0.2"/>
  <cols>
    <col min="1" max="1" width="4.7109375" style="2" customWidth="1"/>
    <col min="2" max="2" width="26" style="2" customWidth="1"/>
    <col min="3" max="3" width="34" style="2" customWidth="1"/>
    <col min="4" max="4" width="18.7109375" style="36" customWidth="1"/>
    <col min="5" max="5" width="14.7109375" style="3" customWidth="1"/>
    <col min="6" max="6" width="12.7109375" style="36" bestFit="1" customWidth="1"/>
    <col min="7" max="7" width="11.42578125" style="2" bestFit="1" customWidth="1"/>
    <col min="8" max="8" width="11.85546875" style="2" customWidth="1"/>
    <col min="9" max="10" width="11.42578125" style="2" customWidth="1"/>
    <col min="11" max="11" width="12.7109375" style="2" customWidth="1"/>
    <col min="12" max="13" width="11.42578125" style="2" customWidth="1"/>
    <col min="14" max="14" width="2.85546875" style="2" customWidth="1"/>
    <col min="15" max="16384" width="8.85546875" style="2"/>
  </cols>
  <sheetData>
    <row r="1" spans="1:18" ht="33.75" customHeight="1" thickBot="1" x14ac:dyDescent="0.25">
      <c r="B1" s="149" t="s">
        <v>62</v>
      </c>
      <c r="C1" s="150"/>
      <c r="D1" s="150"/>
      <c r="E1" s="150"/>
      <c r="F1" s="150"/>
      <c r="G1" s="150"/>
      <c r="H1" s="150"/>
    </row>
    <row r="2" spans="1:18" ht="52.5" customHeight="1" thickBot="1" x14ac:dyDescent="0.25">
      <c r="A2" s="78"/>
      <c r="B2" s="171" t="s">
        <v>54</v>
      </c>
      <c r="C2" s="172"/>
      <c r="D2" s="71" t="s">
        <v>53</v>
      </c>
      <c r="E2" s="72" t="s">
        <v>0</v>
      </c>
      <c r="F2" s="72" t="s">
        <v>1</v>
      </c>
      <c r="G2" s="72" t="s">
        <v>2</v>
      </c>
      <c r="H2" s="73" t="s">
        <v>3</v>
      </c>
      <c r="I2" s="72" t="s">
        <v>63</v>
      </c>
      <c r="J2" s="73" t="s">
        <v>64</v>
      </c>
      <c r="K2" s="72" t="s">
        <v>65</v>
      </c>
      <c r="L2" s="73" t="s">
        <v>66</v>
      </c>
      <c r="M2" s="73" t="s">
        <v>67</v>
      </c>
    </row>
    <row r="3" spans="1:18" s="4" customFormat="1" ht="26.25" customHeight="1" thickBot="1" x14ac:dyDescent="0.25">
      <c r="A3" s="139" t="s">
        <v>56</v>
      </c>
      <c r="B3" s="173" t="s">
        <v>52</v>
      </c>
      <c r="C3" s="162" t="s">
        <v>4</v>
      </c>
      <c r="D3" s="163" t="s">
        <v>16</v>
      </c>
      <c r="E3" s="116">
        <v>0.01</v>
      </c>
      <c r="F3" s="48"/>
      <c r="G3" s="48"/>
      <c r="H3" s="63"/>
      <c r="I3" s="164"/>
      <c r="J3" s="165"/>
      <c r="K3" s="165"/>
      <c r="L3" s="165"/>
      <c r="M3" s="166"/>
    </row>
    <row r="4" spans="1:18" s="4" customFormat="1" ht="26.25" customHeight="1" thickBot="1" x14ac:dyDescent="0.25">
      <c r="A4" s="140"/>
      <c r="B4" s="174"/>
      <c r="C4" s="44" t="s">
        <v>5</v>
      </c>
      <c r="D4" s="70" t="s">
        <v>16</v>
      </c>
      <c r="E4" s="116">
        <v>0.02</v>
      </c>
      <c r="F4" s="48"/>
      <c r="G4" s="48"/>
      <c r="H4" s="63"/>
      <c r="I4" s="55"/>
      <c r="J4" s="5"/>
      <c r="K4" s="5"/>
      <c r="L4" s="5"/>
      <c r="M4" s="167"/>
    </row>
    <row r="5" spans="1:18" s="4" customFormat="1" ht="26.25" customHeight="1" thickBot="1" x14ac:dyDescent="0.35">
      <c r="A5" s="140"/>
      <c r="B5" s="175"/>
      <c r="C5" s="54" t="s">
        <v>6</v>
      </c>
      <c r="D5" s="74" t="s">
        <v>16</v>
      </c>
      <c r="E5" s="116">
        <v>0.02</v>
      </c>
      <c r="F5" s="47"/>
      <c r="G5" s="47"/>
      <c r="H5" s="64"/>
      <c r="I5" s="168"/>
      <c r="J5" s="169"/>
      <c r="K5" s="169"/>
      <c r="L5" s="169"/>
      <c r="M5" s="170"/>
      <c r="R5" s="6"/>
    </row>
    <row r="6" spans="1:18" ht="26.25" customHeight="1" x14ac:dyDescent="0.3">
      <c r="A6" s="140"/>
      <c r="B6" s="176" t="s">
        <v>7</v>
      </c>
      <c r="C6" s="45" t="s">
        <v>44</v>
      </c>
      <c r="D6" s="40" t="s">
        <v>16</v>
      </c>
      <c r="E6" s="113">
        <v>0.02</v>
      </c>
      <c r="F6" s="91"/>
      <c r="G6" s="91"/>
      <c r="H6" s="92"/>
      <c r="I6" s="56"/>
      <c r="J6" s="10"/>
      <c r="K6" s="10"/>
      <c r="L6" s="10"/>
      <c r="M6" s="11"/>
      <c r="R6" s="12"/>
    </row>
    <row r="7" spans="1:18" ht="26.25" customHeight="1" x14ac:dyDescent="0.3">
      <c r="A7" s="140"/>
      <c r="B7" s="147"/>
      <c r="C7" s="7" t="s">
        <v>45</v>
      </c>
      <c r="D7" s="15" t="s">
        <v>16</v>
      </c>
      <c r="E7" s="114">
        <v>0.03</v>
      </c>
      <c r="F7" s="93"/>
      <c r="G7" s="93"/>
      <c r="H7" s="94"/>
      <c r="I7" s="57"/>
      <c r="J7" s="15"/>
      <c r="K7" s="15"/>
      <c r="L7" s="15"/>
      <c r="M7" s="16"/>
      <c r="R7" s="12"/>
    </row>
    <row r="8" spans="1:18" ht="26.25" customHeight="1" x14ac:dyDescent="0.2">
      <c r="A8" s="140"/>
      <c r="B8" s="147"/>
      <c r="C8" s="7" t="s">
        <v>17</v>
      </c>
      <c r="D8" s="15" t="s">
        <v>16</v>
      </c>
      <c r="E8" s="114">
        <v>0.05</v>
      </c>
      <c r="F8" s="93"/>
      <c r="G8" s="93"/>
      <c r="H8" s="94"/>
      <c r="I8" s="57"/>
      <c r="J8" s="15"/>
      <c r="K8" s="15"/>
      <c r="L8" s="15"/>
      <c r="M8" s="16"/>
    </row>
    <row r="9" spans="1:18" ht="26.25" customHeight="1" x14ac:dyDescent="0.2">
      <c r="A9" s="140"/>
      <c r="B9" s="147"/>
      <c r="C9" s="7" t="s">
        <v>18</v>
      </c>
      <c r="D9" s="37" t="s">
        <v>19</v>
      </c>
      <c r="E9" s="114">
        <v>0.02</v>
      </c>
      <c r="F9" s="93"/>
      <c r="G9" s="93"/>
      <c r="H9" s="94"/>
      <c r="I9" s="58"/>
      <c r="J9" s="17"/>
      <c r="K9" s="17"/>
      <c r="L9" s="17"/>
      <c r="M9" s="18"/>
    </row>
    <row r="10" spans="1:18" s="20" customFormat="1" ht="27.2" customHeight="1" thickBot="1" x14ac:dyDescent="0.25">
      <c r="A10" s="140"/>
      <c r="B10" s="147"/>
      <c r="C10" s="19" t="s">
        <v>8</v>
      </c>
      <c r="D10" s="38" t="s">
        <v>20</v>
      </c>
      <c r="E10" s="115">
        <v>0.02</v>
      </c>
      <c r="F10" s="95"/>
      <c r="G10" s="95"/>
      <c r="H10" s="96"/>
      <c r="I10" s="122"/>
      <c r="J10" s="123"/>
      <c r="K10" s="123"/>
      <c r="L10" s="123"/>
      <c r="M10" s="124"/>
    </row>
    <row r="11" spans="1:18" ht="26.25" customHeight="1" thickBot="1" x14ac:dyDescent="0.25">
      <c r="A11" s="140"/>
      <c r="B11" s="148"/>
      <c r="C11" s="21"/>
      <c r="D11" s="39" t="s">
        <v>16</v>
      </c>
      <c r="E11" s="103">
        <f t="shared" ref="E11:M11" si="0">SUM(E6:E10)</f>
        <v>0.14000000000000001</v>
      </c>
      <c r="F11" s="46">
        <f t="shared" si="0"/>
        <v>0</v>
      </c>
      <c r="G11" s="46">
        <f t="shared" si="0"/>
        <v>0</v>
      </c>
      <c r="H11" s="65">
        <f t="shared" si="0"/>
        <v>0</v>
      </c>
      <c r="I11" s="65">
        <f t="shared" si="0"/>
        <v>0</v>
      </c>
      <c r="J11" s="65">
        <f t="shared" si="0"/>
        <v>0</v>
      </c>
      <c r="K11" s="65">
        <f t="shared" si="0"/>
        <v>0</v>
      </c>
      <c r="L11" s="65">
        <f t="shared" si="0"/>
        <v>0</v>
      </c>
      <c r="M11" s="65">
        <f t="shared" si="0"/>
        <v>0</v>
      </c>
    </row>
    <row r="12" spans="1:18" ht="26.25" customHeight="1" x14ac:dyDescent="0.2">
      <c r="A12" s="140"/>
      <c r="B12" s="177" t="s">
        <v>9</v>
      </c>
      <c r="C12" s="80" t="s">
        <v>46</v>
      </c>
      <c r="D12" s="10" t="s">
        <v>16</v>
      </c>
      <c r="E12" s="9">
        <v>0.02</v>
      </c>
      <c r="F12" s="10"/>
      <c r="G12" s="8"/>
      <c r="H12" s="23"/>
      <c r="I12" s="59"/>
      <c r="J12" s="8"/>
      <c r="K12" s="8"/>
      <c r="L12" s="8"/>
      <c r="M12" s="23"/>
    </row>
    <row r="13" spans="1:18" ht="26.25" customHeight="1" x14ac:dyDescent="0.2">
      <c r="A13" s="140"/>
      <c r="B13" s="142"/>
      <c r="C13" s="7" t="s">
        <v>47</v>
      </c>
      <c r="D13" s="40" t="s">
        <v>16</v>
      </c>
      <c r="E13" s="25">
        <v>0.01</v>
      </c>
      <c r="F13" s="40"/>
      <c r="G13" s="24"/>
      <c r="H13" s="26"/>
      <c r="I13" s="60"/>
      <c r="J13" s="24"/>
      <c r="K13" s="24"/>
      <c r="L13" s="24"/>
      <c r="M13" s="26"/>
    </row>
    <row r="14" spans="1:18" ht="26.25" customHeight="1" x14ac:dyDescent="0.2">
      <c r="A14" s="140"/>
      <c r="B14" s="142"/>
      <c r="C14" s="7" t="s">
        <v>10</v>
      </c>
      <c r="D14" s="40" t="s">
        <v>16</v>
      </c>
      <c r="E14" s="25">
        <v>0.02</v>
      </c>
      <c r="F14" s="40"/>
      <c r="G14" s="24"/>
      <c r="H14" s="26"/>
      <c r="I14" s="60"/>
      <c r="J14" s="24"/>
      <c r="K14" s="24"/>
      <c r="L14" s="24"/>
      <c r="M14" s="26"/>
    </row>
    <row r="15" spans="1:18" ht="26.25" customHeight="1" x14ac:dyDescent="0.2">
      <c r="A15" s="140"/>
      <c r="B15" s="142"/>
      <c r="C15" s="7" t="s">
        <v>11</v>
      </c>
      <c r="D15" s="40" t="s">
        <v>16</v>
      </c>
      <c r="E15" s="25">
        <v>0.01</v>
      </c>
      <c r="F15" s="40"/>
      <c r="G15" s="24"/>
      <c r="H15" s="26"/>
      <c r="I15" s="60"/>
      <c r="J15" s="24"/>
      <c r="K15" s="24"/>
      <c r="L15" s="24"/>
      <c r="M15" s="26"/>
    </row>
    <row r="16" spans="1:18" ht="36.75" customHeight="1" x14ac:dyDescent="0.2">
      <c r="A16" s="140"/>
      <c r="B16" s="142"/>
      <c r="C16" s="7" t="s">
        <v>48</v>
      </c>
      <c r="D16" s="40" t="s">
        <v>16</v>
      </c>
      <c r="E16" s="25">
        <v>0.02</v>
      </c>
      <c r="F16" s="40"/>
      <c r="G16" s="24"/>
      <c r="H16" s="26"/>
      <c r="I16" s="60"/>
      <c r="J16" s="24"/>
      <c r="K16" s="24"/>
      <c r="L16" s="24"/>
      <c r="M16" s="26"/>
    </row>
    <row r="17" spans="1:18" ht="26.25" customHeight="1" x14ac:dyDescent="0.2">
      <c r="A17" s="140"/>
      <c r="B17" s="142"/>
      <c r="C17" s="7" t="s">
        <v>12</v>
      </c>
      <c r="D17" s="40" t="s">
        <v>16</v>
      </c>
      <c r="E17" s="25">
        <v>0.02</v>
      </c>
      <c r="F17" s="40"/>
      <c r="G17" s="24"/>
      <c r="H17" s="26"/>
      <c r="I17" s="60"/>
      <c r="J17" s="24"/>
      <c r="K17" s="24"/>
      <c r="L17" s="24"/>
      <c r="M17" s="26"/>
    </row>
    <row r="18" spans="1:18" ht="26.25" customHeight="1" thickBot="1" x14ac:dyDescent="0.25">
      <c r="A18" s="140"/>
      <c r="B18" s="142"/>
      <c r="C18" s="27" t="s">
        <v>37</v>
      </c>
      <c r="D18" s="41" t="s">
        <v>16</v>
      </c>
      <c r="E18" s="28">
        <v>0.01</v>
      </c>
      <c r="F18" s="50"/>
      <c r="G18" s="50"/>
      <c r="H18" s="66"/>
      <c r="I18" s="121"/>
      <c r="J18" s="50"/>
      <c r="K18" s="50"/>
      <c r="L18" s="50"/>
      <c r="M18" s="50"/>
    </row>
    <row r="19" spans="1:18" ht="26.25" customHeight="1" thickBot="1" x14ac:dyDescent="0.25">
      <c r="A19" s="140"/>
      <c r="B19" s="178"/>
      <c r="C19" s="143"/>
      <c r="D19" s="144"/>
      <c r="E19" s="75">
        <f t="shared" ref="E19:M19" si="1">SUM(E12:E18)</f>
        <v>0.11</v>
      </c>
      <c r="F19" s="49">
        <f t="shared" si="1"/>
        <v>0</v>
      </c>
      <c r="G19" s="49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O19" s="30"/>
    </row>
    <row r="20" spans="1:18" s="4" customFormat="1" ht="26.25" customHeight="1" thickBot="1" x14ac:dyDescent="0.35">
      <c r="A20" s="141"/>
      <c r="B20" s="160" t="s">
        <v>55</v>
      </c>
      <c r="C20" s="161"/>
      <c r="D20" s="151">
        <f>SUM(E11+E19)+(E3+E4+E5)</f>
        <v>0.3</v>
      </c>
      <c r="E20" s="152"/>
      <c r="F20" s="76">
        <f t="shared" ref="F20:M20" si="2">(F19*$E$19)+(F11*$E$11)+(F5*$E$5)+(F4*$E$4)+(F3*$E$3)</f>
        <v>0</v>
      </c>
      <c r="G20" s="76">
        <f t="shared" si="2"/>
        <v>0</v>
      </c>
      <c r="H20" s="77">
        <f t="shared" si="2"/>
        <v>0</v>
      </c>
      <c r="I20" s="77">
        <f t="shared" si="2"/>
        <v>0</v>
      </c>
      <c r="J20" s="77">
        <f t="shared" si="2"/>
        <v>0</v>
      </c>
      <c r="K20" s="77">
        <f t="shared" si="2"/>
        <v>0</v>
      </c>
      <c r="L20" s="77">
        <f t="shared" si="2"/>
        <v>0</v>
      </c>
      <c r="M20" s="77">
        <f t="shared" si="2"/>
        <v>0</v>
      </c>
      <c r="R20" s="12"/>
    </row>
    <row r="21" spans="1:18" s="101" customFormat="1" ht="6" customHeight="1" thickBot="1" x14ac:dyDescent="0.35">
      <c r="A21" s="97"/>
      <c r="B21" s="98"/>
      <c r="C21" s="157"/>
      <c r="D21" s="158"/>
      <c r="E21" s="158"/>
      <c r="F21" s="158"/>
      <c r="G21" s="158"/>
      <c r="H21" s="159"/>
      <c r="I21" s="99"/>
      <c r="J21" s="100"/>
      <c r="K21" s="100"/>
      <c r="L21" s="100"/>
      <c r="M21" s="100"/>
      <c r="R21" s="102"/>
    </row>
    <row r="22" spans="1:18" s="4" customFormat="1" ht="26.25" customHeight="1" x14ac:dyDescent="0.2">
      <c r="A22" s="131" t="s">
        <v>58</v>
      </c>
      <c r="B22" s="173" t="s">
        <v>49</v>
      </c>
      <c r="C22" s="104" t="s">
        <v>21</v>
      </c>
      <c r="D22" s="105" t="s">
        <v>16</v>
      </c>
      <c r="E22" s="106">
        <v>0.05</v>
      </c>
      <c r="F22" s="107"/>
      <c r="G22" s="108"/>
      <c r="H22" s="109"/>
      <c r="I22" s="61"/>
      <c r="J22" s="32"/>
      <c r="K22" s="32"/>
      <c r="L22" s="32"/>
      <c r="M22" s="32"/>
    </row>
    <row r="23" spans="1:18" s="4" customFormat="1" ht="26.25" customHeight="1" thickBot="1" x14ac:dyDescent="0.25">
      <c r="A23" s="132"/>
      <c r="B23" s="176"/>
      <c r="C23" s="31" t="s">
        <v>13</v>
      </c>
      <c r="D23" s="42" t="s">
        <v>16</v>
      </c>
      <c r="E23" s="50">
        <v>0.03</v>
      </c>
      <c r="F23" s="51"/>
      <c r="G23" s="52"/>
      <c r="H23" s="68"/>
      <c r="I23" s="61"/>
      <c r="J23" s="32"/>
      <c r="K23" s="32"/>
      <c r="L23" s="32"/>
      <c r="M23" s="32"/>
    </row>
    <row r="24" spans="1:18" s="4" customFormat="1" ht="28.5" customHeight="1" thickBot="1" x14ac:dyDescent="0.25">
      <c r="A24" s="132"/>
      <c r="B24" s="176"/>
      <c r="C24" s="27" t="s">
        <v>60</v>
      </c>
      <c r="D24" s="119" t="s">
        <v>61</v>
      </c>
      <c r="E24" s="125">
        <v>0.02</v>
      </c>
      <c r="F24" s="126"/>
      <c r="G24" s="126"/>
      <c r="H24" s="127"/>
      <c r="I24" s="128"/>
      <c r="J24" s="129"/>
      <c r="K24" s="129"/>
      <c r="L24" s="129"/>
      <c r="M24" s="130"/>
    </row>
    <row r="25" spans="1:18" s="4" customFormat="1" ht="20.25" customHeight="1" thickBot="1" x14ac:dyDescent="0.25">
      <c r="A25" s="132"/>
      <c r="B25" s="179"/>
      <c r="C25" s="22"/>
      <c r="D25" s="79"/>
      <c r="E25" s="116">
        <f>SUM(E22:E24)</f>
        <v>0.1</v>
      </c>
      <c r="F25" s="53">
        <f t="shared" ref="F25:M25" si="3">SUM(F22:F23)</f>
        <v>0</v>
      </c>
      <c r="G25" s="53">
        <f t="shared" si="3"/>
        <v>0</v>
      </c>
      <c r="H25" s="69">
        <f t="shared" si="3"/>
        <v>0</v>
      </c>
      <c r="I25" s="69">
        <f t="shared" si="3"/>
        <v>0</v>
      </c>
      <c r="J25" s="69">
        <f t="shared" si="3"/>
        <v>0</v>
      </c>
      <c r="K25" s="69">
        <f t="shared" si="3"/>
        <v>0</v>
      </c>
      <c r="L25" s="69">
        <f t="shared" si="3"/>
        <v>0</v>
      </c>
      <c r="M25" s="69">
        <f t="shared" si="3"/>
        <v>0</v>
      </c>
    </row>
    <row r="26" spans="1:18" ht="26.25" customHeight="1" x14ac:dyDescent="0.2">
      <c r="A26" s="132"/>
      <c r="B26" s="180" t="s">
        <v>50</v>
      </c>
      <c r="C26" s="80" t="s">
        <v>22</v>
      </c>
      <c r="D26" s="10" t="s">
        <v>23</v>
      </c>
      <c r="E26" s="9">
        <v>0.03</v>
      </c>
      <c r="F26" s="10"/>
      <c r="G26" s="8"/>
      <c r="H26" s="23"/>
      <c r="I26" s="60"/>
      <c r="J26" s="24"/>
      <c r="K26" s="24"/>
      <c r="L26" s="24"/>
      <c r="M26" s="26"/>
    </row>
    <row r="27" spans="1:18" ht="26.25" customHeight="1" x14ac:dyDescent="0.2">
      <c r="A27" s="132"/>
      <c r="B27" s="181"/>
      <c r="C27" s="7" t="s">
        <v>24</v>
      </c>
      <c r="D27" s="43" t="s">
        <v>26</v>
      </c>
      <c r="E27" s="25">
        <v>0.02</v>
      </c>
      <c r="F27" s="40"/>
      <c r="G27" s="24"/>
      <c r="H27" s="26"/>
      <c r="I27" s="60"/>
      <c r="J27" s="24"/>
      <c r="K27" s="24"/>
      <c r="L27" s="24"/>
      <c r="M27" s="26"/>
    </row>
    <row r="28" spans="1:18" ht="26.25" customHeight="1" x14ac:dyDescent="0.2">
      <c r="A28" s="132"/>
      <c r="B28" s="181"/>
      <c r="C28" s="7" t="s">
        <v>25</v>
      </c>
      <c r="D28" s="34" t="s">
        <v>27</v>
      </c>
      <c r="E28" s="25">
        <v>0.02</v>
      </c>
      <c r="F28" s="40"/>
      <c r="G28" s="24"/>
      <c r="H28" s="26"/>
      <c r="I28" s="60"/>
      <c r="J28" s="24"/>
      <c r="K28" s="24"/>
      <c r="L28" s="24"/>
      <c r="M28" s="26"/>
    </row>
    <row r="29" spans="1:18" ht="26.25" customHeight="1" x14ac:dyDescent="0.2">
      <c r="A29" s="132"/>
      <c r="B29" s="181"/>
      <c r="C29" s="7" t="s">
        <v>29</v>
      </c>
      <c r="D29" s="1" t="s">
        <v>28</v>
      </c>
      <c r="E29" s="25">
        <v>0.03</v>
      </c>
      <c r="F29" s="40"/>
      <c r="G29" s="24"/>
      <c r="H29" s="26"/>
      <c r="I29" s="60"/>
      <c r="J29" s="24"/>
      <c r="K29" s="24"/>
      <c r="L29" s="24"/>
      <c r="M29" s="26"/>
    </row>
    <row r="30" spans="1:18" ht="26.25" customHeight="1" x14ac:dyDescent="0.2">
      <c r="A30" s="132"/>
      <c r="B30" s="181"/>
      <c r="C30" s="7" t="s">
        <v>36</v>
      </c>
      <c r="D30" s="1" t="s">
        <v>35</v>
      </c>
      <c r="E30" s="25">
        <v>0.05</v>
      </c>
      <c r="F30" s="40"/>
      <c r="G30" s="24"/>
      <c r="H30" s="26"/>
      <c r="I30" s="60"/>
      <c r="J30" s="24"/>
      <c r="K30" s="24"/>
      <c r="L30" s="24"/>
      <c r="M30" s="26"/>
    </row>
    <row r="31" spans="1:18" ht="26.25" customHeight="1" x14ac:dyDescent="0.2">
      <c r="A31" s="132"/>
      <c r="B31" s="181"/>
      <c r="C31" s="7" t="s">
        <v>30</v>
      </c>
      <c r="D31" s="15" t="s">
        <v>31</v>
      </c>
      <c r="E31" s="25">
        <v>0.03</v>
      </c>
      <c r="F31" s="40"/>
      <c r="G31" s="24"/>
      <c r="H31" s="26"/>
      <c r="I31" s="60"/>
      <c r="J31" s="24"/>
      <c r="K31" s="24"/>
      <c r="L31" s="24"/>
      <c r="M31" s="26"/>
    </row>
    <row r="32" spans="1:18" ht="26.25" customHeight="1" x14ac:dyDescent="0.2">
      <c r="A32" s="132"/>
      <c r="B32" s="181"/>
      <c r="C32" s="7" t="s">
        <v>32</v>
      </c>
      <c r="D32" s="15" t="s">
        <v>33</v>
      </c>
      <c r="E32" s="25">
        <v>0.02</v>
      </c>
      <c r="F32" s="40"/>
      <c r="G32" s="24"/>
      <c r="H32" s="26"/>
      <c r="I32" s="60"/>
      <c r="J32" s="24"/>
      <c r="K32" s="24"/>
      <c r="L32" s="24"/>
      <c r="M32" s="26"/>
    </row>
    <row r="33" spans="1:18" ht="26.25" customHeight="1" thickBot="1" x14ac:dyDescent="0.25">
      <c r="A33" s="132"/>
      <c r="B33" s="182"/>
      <c r="C33" s="81" t="s">
        <v>34</v>
      </c>
      <c r="D33" s="82" t="s">
        <v>33</v>
      </c>
      <c r="E33" s="83">
        <v>0.02</v>
      </c>
      <c r="F33" s="84"/>
      <c r="G33" s="85"/>
      <c r="H33" s="86"/>
      <c r="I33" s="60"/>
      <c r="J33" s="24"/>
      <c r="K33" s="24"/>
      <c r="L33" s="24"/>
      <c r="M33" s="26"/>
    </row>
    <row r="34" spans="1:18" ht="26.25" customHeight="1" x14ac:dyDescent="0.2">
      <c r="A34" s="132"/>
      <c r="B34" s="180" t="s">
        <v>51</v>
      </c>
      <c r="C34" s="88" t="s">
        <v>39</v>
      </c>
      <c r="D34" s="10" t="s">
        <v>35</v>
      </c>
      <c r="E34" s="9">
        <v>0.03</v>
      </c>
      <c r="F34" s="10"/>
      <c r="G34" s="8"/>
      <c r="H34" s="23"/>
      <c r="I34" s="62"/>
      <c r="J34" s="13"/>
      <c r="K34" s="13"/>
      <c r="L34" s="13"/>
      <c r="M34" s="33"/>
    </row>
    <row r="35" spans="1:18" ht="26.25" customHeight="1" x14ac:dyDescent="0.2">
      <c r="A35" s="132"/>
      <c r="B35" s="181"/>
      <c r="C35" s="7" t="s">
        <v>38</v>
      </c>
      <c r="D35" s="15" t="s">
        <v>35</v>
      </c>
      <c r="E35" s="14">
        <v>0.05</v>
      </c>
      <c r="F35" s="15"/>
      <c r="G35" s="13"/>
      <c r="H35" s="33"/>
      <c r="I35" s="62"/>
      <c r="J35" s="13"/>
      <c r="K35" s="13"/>
      <c r="L35" s="13"/>
      <c r="M35" s="33"/>
    </row>
    <row r="36" spans="1:18" ht="26.25" customHeight="1" x14ac:dyDescent="0.2">
      <c r="A36" s="132"/>
      <c r="B36" s="181"/>
      <c r="C36" s="7" t="s">
        <v>14</v>
      </c>
      <c r="D36" s="15" t="s">
        <v>33</v>
      </c>
      <c r="E36" s="14">
        <v>0.1</v>
      </c>
      <c r="F36" s="15"/>
      <c r="G36" s="13"/>
      <c r="H36" s="33"/>
      <c r="I36" s="62"/>
      <c r="J36" s="13"/>
      <c r="K36" s="13"/>
      <c r="L36" s="13"/>
      <c r="M36" s="33"/>
    </row>
    <row r="37" spans="1:18" ht="26.25" customHeight="1" x14ac:dyDescent="0.2">
      <c r="A37" s="132"/>
      <c r="B37" s="181"/>
      <c r="C37" s="7" t="s">
        <v>40</v>
      </c>
      <c r="D37" s="34" t="s">
        <v>41</v>
      </c>
      <c r="E37" s="14">
        <v>0.02</v>
      </c>
      <c r="F37" s="15"/>
      <c r="G37" s="13"/>
      <c r="H37" s="33"/>
      <c r="I37" s="62"/>
      <c r="J37" s="13"/>
      <c r="K37" s="13"/>
      <c r="L37" s="13"/>
      <c r="M37" s="33"/>
    </row>
    <row r="38" spans="1:18" ht="26.25" customHeight="1" x14ac:dyDescent="0.2">
      <c r="A38" s="132"/>
      <c r="B38" s="181"/>
      <c r="C38" s="7" t="s">
        <v>42</v>
      </c>
      <c r="D38" s="15" t="s">
        <v>33</v>
      </c>
      <c r="E38" s="14">
        <v>0.08</v>
      </c>
      <c r="F38" s="15"/>
      <c r="G38" s="13"/>
      <c r="H38" s="33"/>
      <c r="I38" s="62"/>
      <c r="J38" s="13"/>
      <c r="K38" s="13"/>
      <c r="L38" s="13"/>
      <c r="M38" s="33"/>
    </row>
    <row r="39" spans="1:18" ht="26.25" customHeight="1" x14ac:dyDescent="0.2">
      <c r="A39" s="132"/>
      <c r="B39" s="181"/>
      <c r="C39" s="7" t="s">
        <v>43</v>
      </c>
      <c r="D39" s="15" t="s">
        <v>33</v>
      </c>
      <c r="E39" s="14">
        <v>0.08</v>
      </c>
      <c r="F39" s="15"/>
      <c r="G39" s="13"/>
      <c r="H39" s="33"/>
      <c r="I39" s="62"/>
      <c r="J39" s="13"/>
      <c r="K39" s="13"/>
      <c r="L39" s="13"/>
      <c r="M39" s="33"/>
    </row>
    <row r="40" spans="1:18" ht="26.25" customHeight="1" thickBot="1" x14ac:dyDescent="0.25">
      <c r="A40" s="132"/>
      <c r="B40" s="182"/>
      <c r="C40" s="81" t="s">
        <v>15</v>
      </c>
      <c r="D40" s="82" t="s">
        <v>35</v>
      </c>
      <c r="E40" s="89">
        <v>0.02</v>
      </c>
      <c r="F40" s="82"/>
      <c r="G40" s="21"/>
      <c r="H40" s="90"/>
      <c r="I40" s="62"/>
      <c r="J40" s="13"/>
      <c r="K40" s="13"/>
      <c r="L40" s="13"/>
      <c r="M40" s="33"/>
    </row>
    <row r="41" spans="1:18" ht="26.25" customHeight="1" thickBot="1" x14ac:dyDescent="0.25">
      <c r="A41" s="132"/>
      <c r="B41" s="111"/>
      <c r="C41" s="29"/>
      <c r="D41" s="87"/>
      <c r="E41" s="103">
        <f t="shared" ref="E41:M41" si="4">SUM(E26:E40)</f>
        <v>0.6</v>
      </c>
      <c r="F41" s="120">
        <f t="shared" si="4"/>
        <v>0</v>
      </c>
      <c r="G41" s="120">
        <f t="shared" si="4"/>
        <v>0</v>
      </c>
      <c r="H41" s="120">
        <f t="shared" si="4"/>
        <v>0</v>
      </c>
      <c r="I41" s="120">
        <f t="shared" si="4"/>
        <v>0</v>
      </c>
      <c r="J41" s="120">
        <f t="shared" si="4"/>
        <v>0</v>
      </c>
      <c r="K41" s="120">
        <f t="shared" si="4"/>
        <v>0</v>
      </c>
      <c r="L41" s="120">
        <f t="shared" si="4"/>
        <v>0</v>
      </c>
      <c r="M41" s="120">
        <f t="shared" si="4"/>
        <v>0</v>
      </c>
      <c r="O41" s="30"/>
    </row>
    <row r="42" spans="1:18" s="4" customFormat="1" ht="26.25" customHeight="1" thickBot="1" x14ac:dyDescent="0.35">
      <c r="A42" s="133"/>
      <c r="B42" s="153" t="s">
        <v>57</v>
      </c>
      <c r="C42" s="154"/>
      <c r="D42" s="155">
        <f>SUM(E25+E41)</f>
        <v>0.7</v>
      </c>
      <c r="E42" s="156"/>
      <c r="F42" s="110">
        <f t="shared" ref="F42:M42" si="5">($E$41*F41)+($E$25*F25)</f>
        <v>0</v>
      </c>
      <c r="G42" s="110">
        <f t="shared" si="5"/>
        <v>0</v>
      </c>
      <c r="H42" s="110">
        <f t="shared" si="5"/>
        <v>0</v>
      </c>
      <c r="I42" s="110">
        <f t="shared" si="5"/>
        <v>0</v>
      </c>
      <c r="J42" s="110">
        <f t="shared" si="5"/>
        <v>0</v>
      </c>
      <c r="K42" s="110">
        <f t="shared" si="5"/>
        <v>0</v>
      </c>
      <c r="L42" s="110">
        <f t="shared" si="5"/>
        <v>0</v>
      </c>
      <c r="M42" s="110">
        <f t="shared" si="5"/>
        <v>0</v>
      </c>
      <c r="R42" s="12"/>
    </row>
    <row r="43" spans="1:18" ht="24.75" customHeight="1" thickBot="1" x14ac:dyDescent="0.25">
      <c r="B43" s="134"/>
      <c r="C43" s="135"/>
      <c r="D43" s="135"/>
      <c r="E43" s="135"/>
      <c r="F43" s="135"/>
      <c r="G43" s="135"/>
      <c r="H43" s="135"/>
    </row>
    <row r="44" spans="1:18" ht="26.25" customHeight="1" thickBot="1" x14ac:dyDescent="0.25">
      <c r="A44" s="136" t="s">
        <v>59</v>
      </c>
      <c r="B44" s="137"/>
      <c r="C44" s="138"/>
      <c r="D44" s="145">
        <f>SUM(D20+D42)</f>
        <v>1</v>
      </c>
      <c r="E44" s="146"/>
      <c r="F44" s="117">
        <f>SUM(F42+F20)</f>
        <v>0</v>
      </c>
      <c r="G44" s="117">
        <f t="shared" ref="G44:M44" si="6">G42+G20</f>
        <v>0</v>
      </c>
      <c r="H44" s="118">
        <f t="shared" si="6"/>
        <v>0</v>
      </c>
      <c r="I44" s="112">
        <f t="shared" si="6"/>
        <v>0</v>
      </c>
      <c r="J44" s="35">
        <f t="shared" si="6"/>
        <v>0</v>
      </c>
      <c r="K44" s="35">
        <f t="shared" si="6"/>
        <v>0</v>
      </c>
      <c r="L44" s="35">
        <f t="shared" si="6"/>
        <v>0</v>
      </c>
      <c r="M44" s="35">
        <f t="shared" si="6"/>
        <v>0</v>
      </c>
    </row>
  </sheetData>
  <mergeCells count="19">
    <mergeCell ref="B2:C2"/>
    <mergeCell ref="B1:H1"/>
    <mergeCell ref="D20:E20"/>
    <mergeCell ref="B42:C42"/>
    <mergeCell ref="D42:E42"/>
    <mergeCell ref="C21:H21"/>
    <mergeCell ref="B22:B25"/>
    <mergeCell ref="B26:B33"/>
    <mergeCell ref="B34:B40"/>
    <mergeCell ref="B20:C20"/>
    <mergeCell ref="A22:A42"/>
    <mergeCell ref="B43:H43"/>
    <mergeCell ref="A44:C44"/>
    <mergeCell ref="A3:A20"/>
    <mergeCell ref="B12:B19"/>
    <mergeCell ref="C19:D19"/>
    <mergeCell ref="B3:B5"/>
    <mergeCell ref="D44:E44"/>
    <mergeCell ref="B6:B11"/>
  </mergeCells>
  <phoneticPr fontId="0" type="noConversion"/>
  <pageMargins left="0.71" right="0.16" top="0.26" bottom="0.39" header="0.17" footer="0.16"/>
  <pageSetup paperSize="8" scale="65" orientation="landscape" verticalDpi="300" r:id="rId1"/>
  <headerFooter alignWithMargins="0">
    <oddFooter>&amp;LS:\Contract Reviews\Packaging\Submission Points Metal to Plastic.xls&amp;R&amp;D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Scoring Sheet</vt:lpstr>
    </vt:vector>
  </TitlesOfParts>
  <Company>Barloworld Coatings (Aust) Pty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Suppler Tenders Scorecard example</dc:title>
  <dc:creator>office@asca.com.au</dc:creator>
  <cp:lastModifiedBy>Gerard Kemp</cp:lastModifiedBy>
  <cp:lastPrinted>2007-10-18T00:46:06Z</cp:lastPrinted>
  <dcterms:created xsi:type="dcterms:W3CDTF">2006-11-08T05:52:58Z</dcterms:created>
  <dcterms:modified xsi:type="dcterms:W3CDTF">2014-03-13T05:32:59Z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-30719405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Godwin.Xuereb@jameshardie.com.au</vt:lpwstr>
  </property>
  <property fmtid="{D5CDD505-2E9C-101B-9397-08002B2CF9AE}" pid="6" name="_AuthorEmailDisplayName">
    <vt:lpwstr>Godwin Xuereb</vt:lpwstr>
  </property>
  <property fmtid="{D5CDD505-2E9C-101B-9397-08002B2CF9AE}" pid="7" name="_ReviewingToolsShownOnce">
    <vt:lpwstr/>
  </property>
</Properties>
</file>